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8" documentId="8_{03CAA55B-AE43-424C-AFD7-31789209234F}" xr6:coauthVersionLast="47" xr6:coauthVersionMax="47" xr10:uidLastSave="{363B5E6A-B2AF-4561-89AA-75D5A434C4AB}"/>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<sst xmlns="http://schemas.openxmlformats.org/spreadsheetml/2006/main" count="581" uniqueCount="302">
  <si>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</si>
  <si>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</si>
  <si>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</si>
  <si>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</si>
  <si>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</si>
  <si>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</si>
  <si>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</si>
  <si>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</si>
  <si>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</si>
  <si>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</si>
  <si>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</si>
  <si>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</si>
  <si>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</si>
  <si>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</si>
  <si>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</si>
  <si>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</si>
  <si>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</si>
  <si>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</si>
  <si>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</si>
  <si>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</si>
  <si>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</si>
  <si>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</si>
  <si>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</si>
  <si>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</si>
  <si>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</si>
  <si>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</si>
  <si>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</si>
  <si>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</si>
  <si>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</si>
  <si>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</si>
  <si>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</si>
  <si>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</si>
  <si>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</si>
  <si>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</si>
  <si>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</si>
  <si>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</si>
  <si>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</si>
  <si>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</si>
  <si>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</si>
  <si>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</si>
  <si>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</si>
  <si>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</si>
  <si>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</si>
  <si>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</si>
  <si>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</si>
  <si>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</si>
  <si>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</si>
  <si>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</si>
  <si>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</si>
  <si>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</si>
  <si>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</si>
  <si>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</si>
  <si>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</si>
  <si>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</si>
  <si>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</si>
  <si>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</si>
  <si>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</si>
  <si>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</si>
  <si>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</si>
  <si>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</si>
  <si>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</si>
  <si>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</si>
  <si>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</si>
  <si>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</si>
  <si>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</si>
  <si>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</si>
  <si>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</si>
  <si>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</si>
  <si>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</si>
  <si>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</si>
  <si>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</si>
  <si>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</si>
  <si>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</si>
  <si>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</si>
  <si>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</si>
  <si>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</si>
  <si>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</si>
  <si>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</si>
  <si>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</si>
  <si>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</si>
  <si>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</si>
  <si>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</si>
  <si>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</si>
  <si>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</si>
  <si>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</si>
  <si>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</si>
  <si>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</si>
  <si>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</si>
  <si>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</si>
  <si>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</si>
  <si>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</si>
  <si>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</si>
  <si>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</si>
  <si>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</si>
  <si>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</si>
  <si>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</si>
  <si>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</si>
  <si>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</si>
  <si>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</si>
  <si>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</si>
  <si>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</si>
  <si>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</si>
  <si>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</si>
  <si>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</si>
  <si>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</si>
  <si>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</si>
  <si>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</si>
  <si>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</si>
  <si>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</si>
  <si>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</si>
  <si>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</si>
  <si>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</si>
  <si>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</si>
  <si>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</si>
  <si>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</si>
  <si>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</si>
  <si>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</si>
  <si>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</si>
  <si>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</si>
  <si>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</si>
  <si>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</si>
  <si>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</si>
  <si>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</si>
  <si>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</si>
  <si>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</si>
  <si>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</si>
  <si>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</si>
  <si>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</si>
  <si>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</si>
  <si>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</si>
  <si>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</si>
  <si>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</si>
  <si>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</si>
  <si>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</si>
  <si>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</si>
  <si>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</si>
  <si>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</si>
  <si>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</si>
  <si>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</si>
  <si>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</si>
  <si>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</si>
  <si>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</si>
  <si>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</si>
  <si>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</si>
  <si>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</si>
  <si>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</si>
  <si>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</si>
  <si>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</si>
  <si>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</si>
  <si>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</si>
  <si>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</si>
  <si>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</si>
  <si>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</si>
  <si>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</si>
  <si>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</si>
  <si>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</si>
  <si>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</si>
  <si>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</si>
  <si>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</si>
  <si>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</si>
  <si>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</si>
  <si>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</si>
  <si>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</si>
  <si>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</si>
  <si>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</si>
  <si>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</si>
  <si>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</si>
  <si>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</si>
  <si>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</si>
  <si>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</si>
  <si>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</si>
  <si>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</si>
  <si>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</si>
  <si>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</si>
  <si>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</si>
  <si>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</si>
  <si>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</si>
  <si>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</si>
  <si>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</si>
  <si>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</si>
  <si>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</si>
  <si>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</si>
  <si>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</si>
  <si>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</si>
  <si>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</si>
  <si>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</si>
  <si>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</si>
  <si>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</si>
  <si>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</si>
  <si>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</si>
  <si>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</si>
  <si>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</si>
  <si>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</si>
  <si>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</si>
  <si>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</si>
  <si>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</si>
  <si>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</si>
  <si>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</si>
  <si>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</si>
  <si>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</si>
  <si>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</si>
  <si>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</si>
  <si>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</si>
  <si>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</si>
  <si>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</si>
  <si>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</si>
  <si>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</si>
  <si>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</si>
  <si>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</si>
  <si>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</si>
  <si>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</si>
  <si>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</si>
  <si>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</si>
  <si>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</si>
  <si>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</si>
  <si>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</si>
  <si>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</si>
  <si>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</si>
  <si>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</si>
  <si>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</si>
  <si>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</si>
  <si>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</si>
  <si>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</si>
  <si>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</si>
  <si>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</si>
  <si>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</si>
  <si>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</si>
  <si>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</si>
  <si>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</si>
  <si>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</si>
  <si>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</si>
  <si>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</si>
  <si>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</si>
  <si>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</si>
  <si>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</si>
  <si>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</si>
  <si>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</si>
  <si>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</si>
  <si>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</si>
  <si>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</si>
  <si>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</si>
  <si>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</si>
  <si>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</si>
  <si>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</si>
  <si>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</si>
  <si>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</si>
  <si>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</si>
  <si>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</si>
  <si>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</si>
  <si>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</si>
  <si>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</si>
  <si>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</si>
  <si>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</si>
  <si>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</si>
  <si>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</si>
  <si>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</si>
  <si>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</si>
  <si>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</si>
  <si>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</si>
  <si>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</si>
  <si>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</si>
  <si>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</si>
  <si>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</si>
  <si>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</si>
  <si>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</si>
  <si>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</si>
  <si>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</si>
  <si>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</si>
  <si>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</si>
  <si>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</si>
  <si>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</si>
  <si>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</si>
  <si>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</si>
  <si>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</si>
  <si>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</si>
  <si>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</si>
  <si>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</si>
  <si>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</si>
  <si>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</si>
  <si>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</si>
  <si>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</si>
  <si>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</si>
  <si>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</si>
  <si>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</si>
  <si>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</si>
  <si>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dichtheid</t>
  </si>
  <si>
    <t>economische waarde</t>
  </si>
  <si>
    <t>ja, er is voldoende markt voor betongranulaat.</t>
  </si>
  <si>
    <t>ja, na breken en fractioneren en wanneer betonganulaat voldoet aan de BRL 2506 is dit toepasbaar in beton, wegenbouw, grondbouw en werken.</t>
  </si>
  <si>
    <t>Recycling granulaten uit steenachtig afvalstromen: Regeling No. IENM/BSK-2015/18222 van 5 Februari 2015</t>
  </si>
  <si>
    <t>volgens NL-PCR beton</t>
  </si>
  <si>
    <t>technische prestatie en prijs gelijk aan primaire toeslagmaterialen</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</si>
  <si>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</si>
  <si>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ja, doorgaans grind of zand vervanging als toeslagmateriaal in beton of als funderingsmateriaal. Met bitumen resten is toepassing als funderingsmateriaal de logische route.</t>
  </si>
  <si>
    <t>beton, verontreinigd</t>
  </si>
  <si>
    <t>bitumen verontreiniging</t>
  </si>
  <si>
    <t>GWW</t>
  </si>
  <si>
    <t>bij teerhoudend bitumen verontreiniging.</t>
  </si>
  <si>
    <t>BRBS: bij sloop wordt bitumen resten zoveel mogelijk voorkomen. Een beperkt aandeel is mogelijk in verwerking als het wegenbouw bitumen is, Dakbitumen is problematischer (mogelijk teerhoudend) en dat kan dan wel tot afkeur leiden en daarmee verbranding. Sector ervaart het niet als probleem en er is weinig over bekend.</t>
  </si>
  <si>
    <t>we rekenen geen verbrandingswaarde toe aan beton of aan de bitumen resten die erop zitten.</t>
  </si>
  <si>
    <t>0106-avC&amp;Verbranden, overig (o.b.v. Municipal solid waste {NL}| treatment of, incineration | Cut-off, U)</t>
  </si>
  <si>
    <t>algemeen verbrandingsprofiel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</si>
</sst>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78</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14</v>
      </c>
      <c r="G8" s="3" t="s">
        <v>3</v>
      </c>
      <c r="H8" s="2" t="s">
        <v>9</v>
      </c>
      <c r="I8" s="3"/>
    </row>
    <row r="9" spans="2:25" ht="10.5" thickTop="1">
      <c r="D9" s="3"/>
      <c r="E9" s="3" t="s">
        <v>10</v>
      </c>
      <c r="F9" s="2" t="s">
        <v>294</v>
      </c>
      <c r="G9" s="3" t="s">
        <v>3</v>
      </c>
      <c r="H9" s="2" t="s">
        <v>9</v>
      </c>
      <c r="I9" s="3"/>
    </row>
    <row r="10" spans="2:25">
      <c r="D10" s="3"/>
      <c r="E10" s="3" t="s">
        <v>11</v>
      </c>
      <c r="F10" s="81" t="s">
        <v>295</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v>
      </c>
      <c r="G18" s="3" t="s">
        <v>17</v>
      </c>
      <c r="H18" s="2" t="s">
        <v>22</v>
      </c>
      <c r="I18" s="9" t="s">
        <v>23</v>
      </c>
    </row>
    <row r="19" spans="4:9">
      <c r="E19" s="3" t="s">
        <v>25</v>
      </c>
      <c r="F19" s="75">
        <f>'SP 2 EOL efficientie '!E34</f>
        <v>0.1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291</v>
      </c>
      <c r="I30" s="9" t="s">
        <v>37</v>
      </c>
    </row>
    <row r="31" spans="4:9">
      <c r="D31" s="3"/>
      <c r="E31" s="3"/>
      <c r="F31" s="3"/>
      <c r="G31" s="3"/>
      <c r="H31" s="79"/>
      <c r="I31" s="3"/>
    </row>
    <row r="32" spans="4:9" ht="11" thickBot="1">
      <c r="D32" s="5" t="s">
        <v>41</v>
      </c>
      <c r="E32" s="3" t="s">
        <v>42</v>
      </c>
      <c r="F32" s="71">
        <f>'SP 5 AVI'!E15</f>
        <v>0</v>
      </c>
      <c r="G32" s="3" t="s">
        <v>43</v>
      </c>
      <c r="H32" s="72" t="str">
        <f>'SP 5 AVI'!$F$15</f>
        <v>we rekenen geen verbrandingswaarde toe aan beton of aan de bitumen resten die erop zitten.</v>
      </c>
      <c r="I32" s="9" t="s">
        <v>44</v>
      </c>
    </row>
    <row r="33" spans="4:9" ht="10.5" thickTop="1">
      <c r="E33" s="3" t="s">
        <v>45</v>
      </c>
      <c r="F33" s="71" t="str">
        <f>'SP 5 AVI'!E18</f>
        <v>0106-avC&amp;Verbranden, overig (o.b.v. Municipal solid waste {NL}| treatment of, incineration | Cut-off, U)</v>
      </c>
      <c r="G33" s="3" t="s">
        <v>29</v>
      </c>
      <c r="H33" s="72" t="str">
        <f>'SP 5 AVI'!$F$18</f>
        <v>algemeen verbrandingsprofiel</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293</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287</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288</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289</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292</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H59" sqref="H59"/>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296</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ht="50">
      <c r="E55" s="35" t="s">
        <v>92</v>
      </c>
      <c r="F55" s="40">
        <v>0.9</v>
      </c>
      <c r="G55" s="23"/>
      <c r="H55" s="23" t="s">
        <v>298</v>
      </c>
    </row>
    <row r="56" spans="5:8">
      <c r="E56" s="35" t="s">
        <v>138</v>
      </c>
      <c r="F56" s="40">
        <v>0.1</v>
      </c>
      <c r="G56" s="23"/>
      <c r="H56" s="23" t="s">
        <v>297</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0.9</v>
      </c>
      <c r="F13" s="50" t="s">
        <v>150</v>
      </c>
      <c r="J13" s="35" t="s">
        <v>152</v>
      </c>
      <c r="K13" s="48">
        <v>0.5</v>
      </c>
      <c r="L13" s="50" t="s">
        <v>150</v>
      </c>
    </row>
    <row r="14" spans="2:18" ht="20">
      <c r="D14" s="35" t="s">
        <v>153</v>
      </c>
      <c r="E14" s="48">
        <f>'SP 1 Verdeling EOL'!F56</f>
        <v>0.1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v>
      </c>
      <c r="F33" s="53" t="s">
        <v>184</v>
      </c>
      <c r="J33" s="35" t="s">
        <v>183</v>
      </c>
      <c r="K33" s="48">
        <v>0.49519999999999997</v>
      </c>
      <c r="L33" s="53" t="s">
        <v>184</v>
      </c>
    </row>
    <row r="34" spans="4:12" ht="60">
      <c r="D34" s="35" t="s">
        <v>185</v>
      </c>
      <c r="E34" s="48">
        <f>E14*(1-E27)+E12*E23+E13*E25+E12*E22*E25-E12*E22*E25*E27-E13*E25*E27</f>
        <v>0.1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5"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284</v>
      </c>
      <c r="E18" s="23"/>
      <c r="F18" s="23" t="s">
        <v>290</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285</v>
      </c>
      <c r="E30" s="23">
        <v>2400</v>
      </c>
      <c r="F30" s="23">
        <v>2400</v>
      </c>
      <c r="G30" s="23"/>
      <c r="H30" s="42">
        <f>IF(E30="","",IF(F30/E30&gt;1,1,F30/E30))</f>
        <v>1</v>
      </c>
      <c r="I30" s="64"/>
      <c r="J30" s="42"/>
    </row>
    <row r="31" spans="2:10" ht="10.5">
      <c r="D31" s="23" t="s">
        <v>286</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v>0</v>
      </c>
      <c r="E15" s="70">
        <v>0</v>
      </c>
      <c r="F15" s="70" t="s">
        <v>299</v>
      </c>
    </row>
    <row r="17" spans="4:6" ht="11" thickBot="1">
      <c r="D17" s="28" t="s">
        <v>256</v>
      </c>
      <c r="E17" s="28" t="s">
        <v>257</v>
      </c>
      <c r="F17" s="28" t="s">
        <v>258</v>
      </c>
    </row>
    <row r="18" spans="4:6" ht="20.5" thickTop="1">
      <c r="D18" s="70" t="s">
        <v>134</v>
      </c>
      <c r="E18" s="80" t="s">
        <v>300</v>
      </c>
      <c r="F18" s="70" t="s">
        <v>301</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7921CB81-D361-4017-A7A2-DA52DD98A249}"/>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2025-11-16T18:50:04Z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